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/>
  </bookViews>
  <sheets>
    <sheet name="Культуры,2 ОТЧЕТ 2022г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5" l="1"/>
  <c r="D71" i="5"/>
  <c r="D70" i="5"/>
  <c r="D60" i="5"/>
  <c r="A58" i="5"/>
  <c r="A62" i="5" s="1"/>
  <c r="A64" i="5" s="1"/>
  <c r="A66" i="5" s="1"/>
  <c r="D54" i="5"/>
  <c r="D22" i="5"/>
  <c r="D21" i="5" s="1"/>
  <c r="D15" i="5" s="1"/>
  <c r="D16" i="5" s="1"/>
  <c r="D8" i="5"/>
  <c r="D5" i="5"/>
  <c r="D25" i="5" l="1"/>
  <c r="D28" i="5" s="1"/>
  <c r="D26" i="5" s="1"/>
</calcChain>
</file>

<file path=xl/sharedStrings.xml><?xml version="1.0" encoding="utf-8"?>
<sst xmlns="http://schemas.openxmlformats.org/spreadsheetml/2006/main" count="155" uniqueCount="104">
  <si>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</si>
  <si>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</si>
  <si>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</si>
  <si>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</si>
  <si>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</si>
  <si>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</si>
  <si>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</si>
  <si>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</si>
  <si>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</si>
  <si>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</si>
  <si>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</si>
  <si>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</si>
  <si>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</si>
  <si>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</si>
  <si>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</si>
  <si>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</si>
  <si>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</si>
  <si>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</si>
  <si>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</si>
  <si>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</si>
  <si>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</si>
  <si>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</si>
  <si>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</si>
  <si>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</si>
  <si>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</si>
  <si>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</si>
  <si>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</si>
  <si>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</si>
  <si>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</si>
  <si>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</si>
  <si>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</si>
  <si>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</si>
  <si>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</si>
  <si>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</si>
  <si>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</si>
  <si>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</si>
  <si>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</si>
  <si>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</si>
  <si>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</si>
  <si>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</si>
  <si>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</si>
  <si>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</si>
  <si>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</si>
  <si>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</si>
  <si>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</si>
  <si>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</si>
  <si>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</si>
  <si>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</si>
  <si>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</si>
  <si>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</si>
  <si>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</si>
  <si>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</si>
  <si>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</si>
  <si>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</si>
  <si>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7.</t>
  </si>
  <si>
    <t>4.4.</t>
  </si>
  <si>
    <t>4.5.</t>
  </si>
  <si>
    <t>ООО"УК "Сити дом"</t>
  </si>
  <si>
    <t xml:space="preserve">                Отчет об исполнении договора управления  за 2022год</t>
  </si>
  <si>
    <t>ул. Культуры ,2</t>
  </si>
  <si>
    <t>4.</t>
  </si>
  <si>
    <t xml:space="preserve">    -    за услуги ХВС на ОДН</t>
  </si>
  <si>
    <t xml:space="preserve">    -    за электроэнергию на ОДН</t>
  </si>
  <si>
    <t>% сбора платы</t>
  </si>
  <si>
    <t xml:space="preserve">          в т.ч. по статье текущий ремонт</t>
  </si>
  <si>
    <t xml:space="preserve">    -    денежных средств от использования общего имущества в.т.ч.</t>
  </si>
  <si>
    <t>5.5.1.</t>
  </si>
  <si>
    <t xml:space="preserve">     -  ПАО " Ростелеком" (дог. № 0501/25/202-14 от 23.07.2017г)</t>
  </si>
  <si>
    <t>5.5.2.</t>
  </si>
  <si>
    <t xml:space="preserve">     - </t>
  </si>
  <si>
    <t>5.6.</t>
  </si>
  <si>
    <t xml:space="preserve">    -    прочие поступления </t>
  </si>
  <si>
    <t>8.</t>
  </si>
  <si>
    <t>9.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</si>
  <si>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</si>
  <si>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</si>
  <si>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</si>
  <si>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</si>
  <si>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</si>
  <si>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</si>
  <si>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</si>
  <si>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</si>
  <si>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Содержание мест накопления ТКО ( содержание контейнерной площадки)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</si>
  <si>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</si>
  <si>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</si>
  <si>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Итого по услуге управление ОИ МКД</t>
  </si>
  <si>
    <t>Выполнение услуг по коммунальным ресурсам на СОИ ИО МКД</t>
  </si>
  <si>
    <t>ГВС в целях содержания  общего имущества дома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</si>
  <si>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</si>
  <si>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</si>
  <si>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</si>
  <si>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 xml:space="preserve">Кронирование деревьев с вывозом веток </t>
  </si>
  <si>
    <t>Замена лежанки ХВС в подвале дома</t>
  </si>
  <si>
    <t>Сантехнические работы</t>
  </si>
  <si>
    <t>Устройство покрытия резиновой крошкой крыльца входной группы дома</t>
  </si>
  <si>
    <t>Метрологическая поверка приборов учета  отопления</t>
  </si>
  <si>
    <t>Работы по поверке приборов учета</t>
  </si>
  <si>
    <t>Итого по услуге текущий ремонт</t>
  </si>
  <si>
    <t xml:space="preserve">Содержание конструктивных элементов зданий и обслуживание 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</si>
  <si>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</si>
  <si>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 -    за услуги водоотведения на ОДН</t>
  </si>
  <si>
    <t>Выполнение работ по текущему ремонту ОИ МКД</t>
  </si>
  <si>
    <t>Директор</t>
  </si>
  <si>
    <t>Г.В. Звездакова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</si>
</sst>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9">
    <xf numFmtId="0" fontId="0" fillId="0" borderId="0" xfId="0"/>
    <xf numFmtId="4" fontId="0" fillId="0" borderId="0" xfId="0" applyNumberFormat="1"/>
    <xf numFmtId="0" fontId="2" fillId="0" borderId="2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vertical="center" wrapText="1"/>
    </xf>
    <xf numFmtId="0" fontId="12" fillId="0" borderId="20" xfId="1" applyFont="1" applyFill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4" fontId="12" fillId="0" borderId="5" xfId="1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4" fontId="12" fillId="0" borderId="1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horizontal="center" vertical="center" wrapText="1"/>
    </xf>
    <xf numFmtId="4" fontId="12" fillId="0" borderId="10" xfId="1" applyNumberFormat="1" applyFont="1" applyFill="1" applyBorder="1" applyAlignment="1">
      <alignment horizontal="center" vertical="center" wrapText="1"/>
    </xf>
    <xf numFmtId="4" fontId="6" fillId="0" borderId="18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12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5"/>
  <sheetViews>
    <sheetView tabSelected="1" topLeftCell="A64" zoomScaleNormal="100" workbookViewId="0">
      <selection activeCell="A4" sqref="A4:D4"/>
    </sheetView>
  </sheetViews>
  <sheetFormatPr defaultRowHeight="15" x14ac:dyDescent="0.25"/>
  <cols>
    <col min="1" max="1" width="5.7109375" customWidth="1"/>
    <col min="2" max="2" width="66.85546875" customWidth="1"/>
    <col min="4" max="4" width="14.85546875" customWidth="1"/>
    <col min="6" max="6" width="9.7109375" bestFit="1" customWidth="1"/>
  </cols>
  <sheetData>
    <row r="1" spans="1:4" ht="15.75" x14ac:dyDescent="0.25">
      <c r="A1" s="92" t="s">
        <v>57</v>
      </c>
      <c r="B1" s="93"/>
      <c r="C1" s="93"/>
      <c r="D1" s="94"/>
    </row>
    <row r="2" spans="1:4" ht="15.75" x14ac:dyDescent="0.25">
      <c r="A2" s="95" t="s">
        <v>58</v>
      </c>
      <c r="B2" s="96"/>
      <c r="C2" s="96"/>
      <c r="D2" s="97"/>
    </row>
    <row r="3" spans="1:4" ht="16.5" thickBot="1" x14ac:dyDescent="0.3">
      <c r="A3" s="98" t="s">
        <v>59</v>
      </c>
      <c r="B3" s="99"/>
      <c r="C3" s="99"/>
      <c r="D3" s="100"/>
    </row>
    <row r="4" spans="1:4" ht="23.25" customHeight="1" x14ac:dyDescent="0.25">
      <c r="A4" s="101" t="s">
        <v>99</v>
      </c>
      <c r="B4" s="102"/>
      <c r="C4" s="102"/>
      <c r="D4" s="103"/>
    </row>
    <row r="5" spans="1:4" x14ac:dyDescent="0.25">
      <c r="A5" s="3">
        <v>3</v>
      </c>
      <c r="B5" s="4" t="s">
        <v>0</v>
      </c>
      <c r="C5" s="5" t="s">
        <v>1</v>
      </c>
      <c r="D5" s="6">
        <f t="shared" ref="D5" si="0">D6+D7</f>
        <v>-58961.35</v>
      </c>
    </row>
    <row r="6" spans="1:4" x14ac:dyDescent="0.25">
      <c r="A6" s="3" t="s">
        <v>42</v>
      </c>
      <c r="B6" s="7" t="s">
        <v>2</v>
      </c>
      <c r="C6" s="8"/>
      <c r="D6" s="9">
        <v>0</v>
      </c>
    </row>
    <row r="7" spans="1:4" ht="15.75" thickBot="1" x14ac:dyDescent="0.3">
      <c r="A7" s="10" t="s">
        <v>43</v>
      </c>
      <c r="B7" s="11" t="s">
        <v>3</v>
      </c>
      <c r="C7" s="12"/>
      <c r="D7" s="13">
        <v>-58961.35</v>
      </c>
    </row>
    <row r="8" spans="1:4" ht="15.75" thickBot="1" x14ac:dyDescent="0.3">
      <c r="A8" s="14" t="s">
        <v>60</v>
      </c>
      <c r="B8" s="15" t="s">
        <v>4</v>
      </c>
      <c r="C8" s="16" t="s">
        <v>1</v>
      </c>
      <c r="D8" s="17">
        <f t="shared" ref="D8" si="1">D9+D10+D11+D12+D13</f>
        <v>445672</v>
      </c>
    </row>
    <row r="9" spans="1:4" x14ac:dyDescent="0.25">
      <c r="A9" s="18" t="s">
        <v>44</v>
      </c>
      <c r="B9" s="19" t="s">
        <v>5</v>
      </c>
      <c r="C9" s="20"/>
      <c r="D9" s="21">
        <v>265040.15999999997</v>
      </c>
    </row>
    <row r="10" spans="1:4" x14ac:dyDescent="0.25">
      <c r="A10" s="3" t="s">
        <v>45</v>
      </c>
      <c r="B10" s="7" t="s">
        <v>6</v>
      </c>
      <c r="C10" s="8"/>
      <c r="D10" s="9">
        <v>100860</v>
      </c>
    </row>
    <row r="11" spans="1:4" x14ac:dyDescent="0.25">
      <c r="A11" s="3" t="s">
        <v>46</v>
      </c>
      <c r="B11" s="7" t="s">
        <v>7</v>
      </c>
      <c r="C11" s="8"/>
      <c r="D11" s="9">
        <v>72619.199999999997</v>
      </c>
    </row>
    <row r="12" spans="1:4" x14ac:dyDescent="0.25">
      <c r="A12" s="3" t="s">
        <v>55</v>
      </c>
      <c r="B12" s="7" t="s">
        <v>61</v>
      </c>
      <c r="C12" s="8"/>
      <c r="D12" s="9">
        <v>2984.88</v>
      </c>
    </row>
    <row r="13" spans="1:4" x14ac:dyDescent="0.25">
      <c r="A13" s="3" t="s">
        <v>56</v>
      </c>
      <c r="B13" s="7" t="s">
        <v>100</v>
      </c>
      <c r="C13" s="8"/>
      <c r="D13" s="9">
        <v>4167.76</v>
      </c>
    </row>
    <row r="14" spans="1:4" ht="15.75" thickBot="1" x14ac:dyDescent="0.3">
      <c r="A14" s="10"/>
      <c r="B14" s="11" t="s">
        <v>62</v>
      </c>
      <c r="C14" s="12"/>
      <c r="D14" s="13">
        <v>0</v>
      </c>
    </row>
    <row r="15" spans="1:4" ht="15.75" thickBot="1" x14ac:dyDescent="0.3">
      <c r="A15" s="22" t="s">
        <v>47</v>
      </c>
      <c r="B15" s="23" t="s">
        <v>8</v>
      </c>
      <c r="C15" s="24" t="s">
        <v>1</v>
      </c>
      <c r="D15" s="25">
        <f>D17+D19+D20+D21</f>
        <v>464618.19</v>
      </c>
    </row>
    <row r="16" spans="1:4" x14ac:dyDescent="0.25">
      <c r="A16" s="26"/>
      <c r="B16" s="27" t="s">
        <v>63</v>
      </c>
      <c r="C16" s="27"/>
      <c r="D16" s="28">
        <f t="shared" ref="D16" si="2">D15*100/D8</f>
        <v>104.25115107074261</v>
      </c>
    </row>
    <row r="17" spans="1:4" x14ac:dyDescent="0.25">
      <c r="A17" s="3" t="s">
        <v>48</v>
      </c>
      <c r="B17" s="7" t="s">
        <v>9</v>
      </c>
      <c r="C17" s="8"/>
      <c r="D17" s="9">
        <v>460838.19</v>
      </c>
    </row>
    <row r="18" spans="1:4" x14ac:dyDescent="0.25">
      <c r="A18" s="3" t="s">
        <v>49</v>
      </c>
      <c r="B18" s="7" t="s">
        <v>64</v>
      </c>
      <c r="C18" s="8"/>
      <c r="D18" s="9">
        <v>92885.45</v>
      </c>
    </row>
    <row r="19" spans="1:4" x14ac:dyDescent="0.25">
      <c r="A19" s="3" t="s">
        <v>50</v>
      </c>
      <c r="B19" s="7" t="s">
        <v>10</v>
      </c>
      <c r="C19" s="8"/>
      <c r="D19" s="9">
        <v>0</v>
      </c>
    </row>
    <row r="20" spans="1:4" x14ac:dyDescent="0.25">
      <c r="A20" s="3" t="s">
        <v>51</v>
      </c>
      <c r="B20" s="7" t="s">
        <v>11</v>
      </c>
      <c r="C20" s="8"/>
      <c r="D20" s="9">
        <v>0</v>
      </c>
    </row>
    <row r="21" spans="1:4" x14ac:dyDescent="0.25">
      <c r="A21" s="3" t="s">
        <v>52</v>
      </c>
      <c r="B21" s="7" t="s">
        <v>65</v>
      </c>
      <c r="C21" s="8"/>
      <c r="D21" s="29">
        <f>D22+D23</f>
        <v>3780</v>
      </c>
    </row>
    <row r="22" spans="1:4" x14ac:dyDescent="0.25">
      <c r="A22" s="3" t="s">
        <v>66</v>
      </c>
      <c r="B22" s="7" t="s">
        <v>67</v>
      </c>
      <c r="C22" s="8"/>
      <c r="D22" s="29">
        <f>5040*0.75</f>
        <v>3780</v>
      </c>
    </row>
    <row r="23" spans="1:4" x14ac:dyDescent="0.25">
      <c r="A23" s="3" t="s">
        <v>68</v>
      </c>
      <c r="B23" s="7" t="s">
        <v>69</v>
      </c>
      <c r="C23" s="8"/>
      <c r="D23" s="29">
        <v>0</v>
      </c>
    </row>
    <row r="24" spans="1:4" ht="15.75" thickBot="1" x14ac:dyDescent="0.3">
      <c r="A24" s="30" t="s">
        <v>70</v>
      </c>
      <c r="B24" s="31" t="s">
        <v>71</v>
      </c>
      <c r="C24" s="32"/>
      <c r="D24" s="33">
        <v>0</v>
      </c>
    </row>
    <row r="25" spans="1:4" x14ac:dyDescent="0.25">
      <c r="A25" s="18" t="s">
        <v>53</v>
      </c>
      <c r="B25" s="34" t="s">
        <v>12</v>
      </c>
      <c r="C25" s="35" t="s">
        <v>1</v>
      </c>
      <c r="D25" s="36">
        <f>D5+D15</f>
        <v>405656.84</v>
      </c>
    </row>
    <row r="26" spans="1:4" ht="15.75" thickBot="1" x14ac:dyDescent="0.3">
      <c r="A26" s="37" t="s">
        <v>54</v>
      </c>
      <c r="B26" s="38" t="s">
        <v>13</v>
      </c>
      <c r="C26" s="39" t="s">
        <v>1</v>
      </c>
      <c r="D26" s="40">
        <f>D27+D28</f>
        <v>-90745.81</v>
      </c>
    </row>
    <row r="27" spans="1:4" x14ac:dyDescent="0.25">
      <c r="A27" s="18" t="s">
        <v>72</v>
      </c>
      <c r="B27" s="19" t="s">
        <v>14</v>
      </c>
      <c r="C27" s="20"/>
      <c r="D27" s="41">
        <v>0</v>
      </c>
    </row>
    <row r="28" spans="1:4" x14ac:dyDescent="0.25">
      <c r="A28" s="3" t="s">
        <v>73</v>
      </c>
      <c r="B28" s="7" t="s">
        <v>15</v>
      </c>
      <c r="C28" s="8"/>
      <c r="D28" s="42">
        <f>D25-D71-D84</f>
        <v>-90745.81</v>
      </c>
    </row>
    <row r="29" spans="1:4" ht="34.5" customHeight="1" x14ac:dyDescent="0.25">
      <c r="A29" s="104" t="s">
        <v>74</v>
      </c>
      <c r="B29" s="105"/>
      <c r="C29" s="105"/>
      <c r="D29" s="106"/>
    </row>
    <row r="30" spans="1:4" x14ac:dyDescent="0.25">
      <c r="A30" s="3">
        <v>10</v>
      </c>
      <c r="B30" s="4" t="s">
        <v>98</v>
      </c>
      <c r="C30" s="8" t="s">
        <v>1</v>
      </c>
      <c r="D30" s="9">
        <v>127487.16</v>
      </c>
    </row>
    <row r="31" spans="1:4" x14ac:dyDescent="0.25">
      <c r="A31" s="3"/>
      <c r="B31" s="4" t="s">
        <v>75</v>
      </c>
      <c r="C31" s="8"/>
      <c r="D31" s="9"/>
    </row>
    <row r="32" spans="1:4" x14ac:dyDescent="0.25">
      <c r="A32" s="3"/>
      <c r="B32" s="43" t="s">
        <v>76</v>
      </c>
      <c r="C32" s="8"/>
      <c r="D32" s="9">
        <v>0</v>
      </c>
    </row>
    <row r="33" spans="1:4" x14ac:dyDescent="0.25">
      <c r="A33" s="3"/>
      <c r="B33" s="43" t="s">
        <v>16</v>
      </c>
      <c r="C33" s="8"/>
      <c r="D33" s="9"/>
    </row>
    <row r="34" spans="1:4" x14ac:dyDescent="0.25">
      <c r="A34" s="3">
        <v>11</v>
      </c>
      <c r="B34" s="4" t="s">
        <v>17</v>
      </c>
      <c r="C34" s="8" t="s">
        <v>1</v>
      </c>
      <c r="D34" s="9">
        <v>48191.64</v>
      </c>
    </row>
    <row r="35" spans="1:4" x14ac:dyDescent="0.25">
      <c r="A35" s="3"/>
      <c r="B35" s="43" t="s">
        <v>18</v>
      </c>
      <c r="C35" s="8"/>
      <c r="D35" s="9"/>
    </row>
    <row r="36" spans="1:4" x14ac:dyDescent="0.25">
      <c r="A36" s="3">
        <v>12</v>
      </c>
      <c r="B36" s="4" t="s">
        <v>19</v>
      </c>
      <c r="C36" s="8" t="s">
        <v>1</v>
      </c>
      <c r="D36" s="9">
        <v>36508.800000000003</v>
      </c>
    </row>
    <row r="37" spans="1:4" x14ac:dyDescent="0.25">
      <c r="A37" s="3"/>
      <c r="B37" s="43" t="s">
        <v>20</v>
      </c>
      <c r="C37" s="8"/>
      <c r="D37" s="9"/>
    </row>
    <row r="38" spans="1:4" x14ac:dyDescent="0.25">
      <c r="A38" s="3">
        <v>13</v>
      </c>
      <c r="B38" s="44" t="s">
        <v>21</v>
      </c>
      <c r="C38" s="8" t="s">
        <v>1</v>
      </c>
      <c r="D38" s="9">
        <v>5850.12</v>
      </c>
    </row>
    <row r="39" spans="1:4" x14ac:dyDescent="0.25">
      <c r="A39" s="3"/>
      <c r="B39" s="7" t="s">
        <v>22</v>
      </c>
      <c r="C39" s="8"/>
      <c r="D39" s="9"/>
    </row>
    <row r="40" spans="1:4" x14ac:dyDescent="0.25">
      <c r="A40" s="3">
        <v>14</v>
      </c>
      <c r="B40" s="44" t="s">
        <v>23</v>
      </c>
      <c r="C40" s="8" t="s">
        <v>1</v>
      </c>
      <c r="D40" s="9">
        <v>7867.32</v>
      </c>
    </row>
    <row r="41" spans="1:4" x14ac:dyDescent="0.25">
      <c r="A41" s="3"/>
      <c r="B41" s="7" t="s">
        <v>20</v>
      </c>
      <c r="C41" s="8"/>
      <c r="D41" s="9"/>
    </row>
    <row r="42" spans="1:4" x14ac:dyDescent="0.25">
      <c r="A42" s="3"/>
      <c r="B42" s="45" t="s">
        <v>77</v>
      </c>
      <c r="C42" s="46" t="s">
        <v>1</v>
      </c>
      <c r="D42" s="9">
        <v>0</v>
      </c>
    </row>
    <row r="43" spans="1:4" x14ac:dyDescent="0.25">
      <c r="A43" s="3"/>
      <c r="B43" s="47" t="s">
        <v>78</v>
      </c>
      <c r="C43" s="46"/>
      <c r="D43" s="9"/>
    </row>
    <row r="44" spans="1:4" x14ac:dyDescent="0.25">
      <c r="A44" s="3">
        <v>16</v>
      </c>
      <c r="B44" s="4" t="s">
        <v>79</v>
      </c>
      <c r="C44" s="8" t="s">
        <v>1</v>
      </c>
      <c r="D44" s="9">
        <v>0</v>
      </c>
    </row>
    <row r="45" spans="1:4" x14ac:dyDescent="0.25">
      <c r="A45" s="3"/>
      <c r="B45" s="43" t="s">
        <v>16</v>
      </c>
      <c r="C45" s="8"/>
      <c r="D45" s="9"/>
    </row>
    <row r="46" spans="1:4" x14ac:dyDescent="0.25">
      <c r="A46" s="3">
        <v>17</v>
      </c>
      <c r="B46" s="48" t="s">
        <v>80</v>
      </c>
      <c r="C46" s="8" t="s">
        <v>1</v>
      </c>
      <c r="D46" s="9">
        <v>0</v>
      </c>
    </row>
    <row r="47" spans="1:4" x14ac:dyDescent="0.25">
      <c r="A47" s="3"/>
      <c r="B47" s="43" t="s">
        <v>16</v>
      </c>
      <c r="C47" s="8"/>
      <c r="D47" s="9"/>
    </row>
    <row r="48" spans="1:4" x14ac:dyDescent="0.25">
      <c r="A48" s="3">
        <v>18</v>
      </c>
      <c r="B48" s="44" t="s">
        <v>24</v>
      </c>
      <c r="C48" s="8" t="s">
        <v>1</v>
      </c>
      <c r="D48" s="9">
        <v>32275.200000000001</v>
      </c>
    </row>
    <row r="49" spans="1:4" x14ac:dyDescent="0.25">
      <c r="A49" s="3"/>
      <c r="B49" s="7" t="s">
        <v>16</v>
      </c>
      <c r="C49" s="8"/>
      <c r="D49" s="9"/>
    </row>
    <row r="50" spans="1:4" ht="25.5" x14ac:dyDescent="0.25">
      <c r="A50" s="3">
        <v>19</v>
      </c>
      <c r="B50" s="49" t="s">
        <v>81</v>
      </c>
      <c r="C50" s="50" t="s">
        <v>1</v>
      </c>
      <c r="D50" s="9">
        <v>1009.8</v>
      </c>
    </row>
    <row r="51" spans="1:4" x14ac:dyDescent="0.25">
      <c r="A51" s="3"/>
      <c r="B51" s="51" t="s">
        <v>16</v>
      </c>
      <c r="C51" s="50"/>
      <c r="D51" s="9"/>
    </row>
    <row r="52" spans="1:4" x14ac:dyDescent="0.25">
      <c r="A52" s="3">
        <v>20</v>
      </c>
      <c r="B52" s="44" t="s">
        <v>82</v>
      </c>
      <c r="C52" s="52" t="s">
        <v>1</v>
      </c>
      <c r="D52" s="53">
        <v>5850.12</v>
      </c>
    </row>
    <row r="53" spans="1:4" ht="15.75" thickBot="1" x14ac:dyDescent="0.3">
      <c r="A53" s="10"/>
      <c r="B53" s="54" t="s">
        <v>16</v>
      </c>
      <c r="C53" s="55"/>
      <c r="D53" s="56"/>
    </row>
    <row r="54" spans="1:4" ht="16.5" thickBot="1" x14ac:dyDescent="0.3">
      <c r="A54" s="57"/>
      <c r="B54" s="58" t="s">
        <v>83</v>
      </c>
      <c r="C54" s="59"/>
      <c r="D54" s="60">
        <f t="shared" ref="D54" si="3">D30+D34+D36+D38+D40+D42+D44+D46+D48+D50+D52</f>
        <v>265040.15999999997</v>
      </c>
    </row>
    <row r="55" spans="1:4" ht="15.75" x14ac:dyDescent="0.25">
      <c r="A55" s="26"/>
      <c r="B55" s="85" t="s">
        <v>84</v>
      </c>
      <c r="C55" s="107"/>
      <c r="D55" s="108"/>
    </row>
    <row r="56" spans="1:4" x14ac:dyDescent="0.25">
      <c r="A56" s="3">
        <v>21</v>
      </c>
      <c r="B56" s="44" t="s">
        <v>25</v>
      </c>
      <c r="C56" s="8" t="s">
        <v>1</v>
      </c>
      <c r="D56" s="9">
        <v>72619.199999999997</v>
      </c>
    </row>
    <row r="57" spans="1:4" x14ac:dyDescent="0.25">
      <c r="A57" s="3"/>
      <c r="B57" s="7" t="s">
        <v>16</v>
      </c>
      <c r="C57" s="8"/>
      <c r="D57" s="9"/>
    </row>
    <row r="58" spans="1:4" x14ac:dyDescent="0.25">
      <c r="A58" s="3">
        <f>A56+1</f>
        <v>22</v>
      </c>
      <c r="B58" s="44" t="s">
        <v>26</v>
      </c>
      <c r="C58" s="8" t="s">
        <v>1</v>
      </c>
      <c r="D58" s="9">
        <v>0</v>
      </c>
    </row>
    <row r="59" spans="1:4" ht="15.75" thickBot="1" x14ac:dyDescent="0.3">
      <c r="A59" s="10"/>
      <c r="B59" s="11"/>
      <c r="C59" s="12"/>
      <c r="D59" s="13"/>
    </row>
    <row r="60" spans="1:4" ht="16.5" thickBot="1" x14ac:dyDescent="0.3">
      <c r="A60" s="72"/>
      <c r="B60" s="58" t="s">
        <v>85</v>
      </c>
      <c r="C60" s="59"/>
      <c r="D60" s="60">
        <f t="shared" ref="D60" si="4">D56+D58</f>
        <v>72619.199999999997</v>
      </c>
    </row>
    <row r="61" spans="1:4" ht="15.75" x14ac:dyDescent="0.25">
      <c r="A61" s="70"/>
      <c r="B61" s="85" t="s">
        <v>86</v>
      </c>
      <c r="C61" s="86"/>
      <c r="D61" s="87"/>
    </row>
    <row r="62" spans="1:4" x14ac:dyDescent="0.25">
      <c r="A62" s="3">
        <f>A58+1</f>
        <v>23</v>
      </c>
      <c r="B62" s="44" t="s">
        <v>27</v>
      </c>
      <c r="C62" s="8" t="s">
        <v>1</v>
      </c>
      <c r="D62" s="9">
        <v>2984.88</v>
      </c>
    </row>
    <row r="63" spans="1:4" x14ac:dyDescent="0.25">
      <c r="A63" s="3"/>
      <c r="B63" s="7" t="s">
        <v>16</v>
      </c>
      <c r="C63" s="8"/>
      <c r="D63" s="9"/>
    </row>
    <row r="64" spans="1:4" x14ac:dyDescent="0.25">
      <c r="A64" s="3">
        <f>A62+1</f>
        <v>24</v>
      </c>
      <c r="B64" s="44" t="s">
        <v>87</v>
      </c>
      <c r="C64" s="8" t="s">
        <v>1</v>
      </c>
      <c r="D64" s="9">
        <v>0</v>
      </c>
    </row>
    <row r="65" spans="1:6" x14ac:dyDescent="0.25">
      <c r="A65" s="3"/>
      <c r="B65" s="7" t="s">
        <v>16</v>
      </c>
      <c r="C65" s="8"/>
      <c r="D65" s="9"/>
    </row>
    <row r="66" spans="1:6" x14ac:dyDescent="0.25">
      <c r="A66" s="3">
        <f>A64+1</f>
        <v>25</v>
      </c>
      <c r="B66" s="44" t="s">
        <v>28</v>
      </c>
      <c r="C66" s="8" t="s">
        <v>1</v>
      </c>
      <c r="D66" s="9">
        <v>4167.76</v>
      </c>
    </row>
    <row r="67" spans="1:6" x14ac:dyDescent="0.25">
      <c r="A67" s="3"/>
      <c r="B67" s="7" t="s">
        <v>16</v>
      </c>
      <c r="C67" s="8"/>
      <c r="D67" s="9"/>
    </row>
    <row r="68" spans="1:6" x14ac:dyDescent="0.25">
      <c r="A68" s="3">
        <v>26</v>
      </c>
      <c r="B68" s="69" t="s">
        <v>88</v>
      </c>
      <c r="C68" s="8" t="s">
        <v>1</v>
      </c>
      <c r="D68" s="9">
        <v>0</v>
      </c>
    </row>
    <row r="69" spans="1:6" ht="15.75" thickBot="1" x14ac:dyDescent="0.3">
      <c r="A69" s="10"/>
      <c r="B69" s="11" t="s">
        <v>16</v>
      </c>
      <c r="C69" s="12"/>
      <c r="D69" s="13"/>
    </row>
    <row r="70" spans="1:6" ht="15.75" x14ac:dyDescent="0.25">
      <c r="A70" s="70"/>
      <c r="B70" s="71" t="s">
        <v>89</v>
      </c>
      <c r="C70" s="61"/>
      <c r="D70" s="62">
        <f t="shared" ref="D70" si="5">D62+D64+D66+D68</f>
        <v>7152.64</v>
      </c>
    </row>
    <row r="71" spans="1:6" ht="16.5" thickBot="1" x14ac:dyDescent="0.3">
      <c r="A71" s="73"/>
      <c r="B71" s="74" t="s">
        <v>90</v>
      </c>
      <c r="C71" s="75"/>
      <c r="D71" s="76">
        <f t="shared" ref="D71" si="6">D54+D60+D70</f>
        <v>344812</v>
      </c>
    </row>
    <row r="72" spans="1:6" ht="15.75" x14ac:dyDescent="0.25">
      <c r="A72" s="81"/>
      <c r="B72" s="85" t="s">
        <v>101</v>
      </c>
      <c r="C72" s="88"/>
      <c r="D72" s="89"/>
    </row>
    <row r="73" spans="1:6" x14ac:dyDescent="0.25">
      <c r="A73" s="63"/>
      <c r="B73" s="77" t="s">
        <v>39</v>
      </c>
      <c r="C73" s="64" t="s">
        <v>1</v>
      </c>
      <c r="D73" s="65">
        <v>1409.78</v>
      </c>
    </row>
    <row r="74" spans="1:6" x14ac:dyDescent="0.25">
      <c r="A74" s="63"/>
      <c r="B74" s="78" t="s">
        <v>39</v>
      </c>
      <c r="C74" s="64" t="s">
        <v>1</v>
      </c>
      <c r="D74" s="66">
        <v>1409.78</v>
      </c>
    </row>
    <row r="75" spans="1:6" x14ac:dyDescent="0.25">
      <c r="A75" s="63"/>
      <c r="B75" s="77" t="s">
        <v>40</v>
      </c>
      <c r="C75" s="64" t="s">
        <v>1</v>
      </c>
      <c r="D75" s="65">
        <v>1057.3399999999999</v>
      </c>
    </row>
    <row r="76" spans="1:6" x14ac:dyDescent="0.25">
      <c r="A76" s="63"/>
      <c r="B76" s="77" t="s">
        <v>40</v>
      </c>
      <c r="C76" s="64" t="s">
        <v>1</v>
      </c>
      <c r="D76" s="65">
        <v>1026.24</v>
      </c>
      <c r="F76" s="1"/>
    </row>
    <row r="77" spans="1:6" x14ac:dyDescent="0.25">
      <c r="A77" s="63"/>
      <c r="B77" s="77" t="s">
        <v>41</v>
      </c>
      <c r="C77" s="64" t="s">
        <v>1</v>
      </c>
      <c r="D77" s="65">
        <v>6000</v>
      </c>
    </row>
    <row r="78" spans="1:6" x14ac:dyDescent="0.25">
      <c r="A78" s="63"/>
      <c r="B78" s="77" t="s">
        <v>91</v>
      </c>
      <c r="C78" s="64" t="s">
        <v>1</v>
      </c>
      <c r="D78" s="65">
        <v>7505.13</v>
      </c>
    </row>
    <row r="79" spans="1:6" x14ac:dyDescent="0.25">
      <c r="A79" s="63"/>
      <c r="B79" s="77" t="s">
        <v>92</v>
      </c>
      <c r="C79" s="64" t="s">
        <v>1</v>
      </c>
      <c r="D79" s="65">
        <v>89897.62</v>
      </c>
    </row>
    <row r="80" spans="1:6" x14ac:dyDescent="0.25">
      <c r="A80" s="63"/>
      <c r="B80" s="77" t="s">
        <v>93</v>
      </c>
      <c r="C80" s="64" t="s">
        <v>1</v>
      </c>
      <c r="D80" s="65">
        <v>10235.06</v>
      </c>
    </row>
    <row r="81" spans="1:6" x14ac:dyDescent="0.25">
      <c r="A81" s="63"/>
      <c r="B81" s="77" t="s">
        <v>94</v>
      </c>
      <c r="C81" s="64" t="s">
        <v>1</v>
      </c>
      <c r="D81" s="9">
        <v>13700</v>
      </c>
    </row>
    <row r="82" spans="1:6" x14ac:dyDescent="0.25">
      <c r="A82" s="63"/>
      <c r="B82" s="79" t="s">
        <v>95</v>
      </c>
      <c r="C82" s="64" t="s">
        <v>1</v>
      </c>
      <c r="D82" s="65">
        <v>6793.7</v>
      </c>
    </row>
    <row r="83" spans="1:6" x14ac:dyDescent="0.25">
      <c r="A83" s="63"/>
      <c r="B83" s="79" t="s">
        <v>96</v>
      </c>
      <c r="C83" s="64" t="s">
        <v>1</v>
      </c>
      <c r="D83" s="9">
        <v>12556</v>
      </c>
    </row>
    <row r="84" spans="1:6" ht="15.75" x14ac:dyDescent="0.25">
      <c r="A84" s="82"/>
      <c r="B84" s="80" t="s">
        <v>97</v>
      </c>
      <c r="C84" s="2"/>
      <c r="D84" s="83">
        <f>SUM(D73:D83)</f>
        <v>151590.65000000002</v>
      </c>
      <c r="F84" s="1"/>
    </row>
    <row r="85" spans="1:6" x14ac:dyDescent="0.25">
      <c r="A85" s="3"/>
      <c r="B85" s="90" t="s">
        <v>29</v>
      </c>
      <c r="C85" s="90"/>
      <c r="D85" s="91"/>
    </row>
    <row r="86" spans="1:6" x14ac:dyDescent="0.25">
      <c r="A86" s="3"/>
      <c r="B86" s="7" t="s">
        <v>30</v>
      </c>
      <c r="C86" s="8" t="s">
        <v>34</v>
      </c>
      <c r="D86" s="67">
        <v>0</v>
      </c>
    </row>
    <row r="87" spans="1:6" x14ac:dyDescent="0.25">
      <c r="A87" s="3"/>
      <c r="B87" s="7" t="s">
        <v>31</v>
      </c>
      <c r="C87" s="8" t="s">
        <v>34</v>
      </c>
      <c r="D87" s="67">
        <v>0</v>
      </c>
    </row>
    <row r="88" spans="1:6" x14ac:dyDescent="0.25">
      <c r="A88" s="3"/>
      <c r="B88" s="7" t="s">
        <v>32</v>
      </c>
      <c r="C88" s="8" t="s">
        <v>34</v>
      </c>
      <c r="D88" s="67">
        <v>0</v>
      </c>
    </row>
    <row r="89" spans="1:6" x14ac:dyDescent="0.25">
      <c r="A89" s="3"/>
      <c r="B89" s="7" t="s">
        <v>33</v>
      </c>
      <c r="C89" s="8" t="s">
        <v>1</v>
      </c>
      <c r="D89" s="67">
        <v>0</v>
      </c>
    </row>
    <row r="90" spans="1:6" x14ac:dyDescent="0.25">
      <c r="A90" s="3"/>
      <c r="B90" s="90" t="s">
        <v>35</v>
      </c>
      <c r="C90" s="90"/>
      <c r="D90" s="91"/>
    </row>
    <row r="91" spans="1:6" x14ac:dyDescent="0.25">
      <c r="A91" s="3"/>
      <c r="B91" s="7" t="s">
        <v>36</v>
      </c>
      <c r="C91" s="8" t="s">
        <v>34</v>
      </c>
      <c r="D91" s="67">
        <v>9</v>
      </c>
    </row>
    <row r="92" spans="1:6" x14ac:dyDescent="0.25">
      <c r="A92" s="3"/>
      <c r="B92" s="7" t="s">
        <v>37</v>
      </c>
      <c r="C92" s="8" t="s">
        <v>34</v>
      </c>
      <c r="D92" s="67">
        <v>1</v>
      </c>
    </row>
    <row r="93" spans="1:6" ht="15.75" thickBot="1" x14ac:dyDescent="0.3">
      <c r="A93" s="30"/>
      <c r="B93" s="31" t="s">
        <v>38</v>
      </c>
      <c r="C93" s="32" t="s">
        <v>1</v>
      </c>
      <c r="D93" s="68">
        <v>0</v>
      </c>
    </row>
    <row r="95" spans="1:6" x14ac:dyDescent="0.25">
      <c r="B95" s="84" t="s">
        <v>102</v>
      </c>
      <c r="D95" t="s">
        <v>103</v>
      </c>
    </row>
  </sheetData>
  <mergeCells count="10">
    <mergeCell ref="B61:D61"/>
    <mergeCell ref="B72:D72"/>
    <mergeCell ref="B85:D85"/>
    <mergeCell ref="B90:D90"/>
    <mergeCell ref="A1:D1"/>
    <mergeCell ref="A2:D2"/>
    <mergeCell ref="A3:D3"/>
    <mergeCell ref="A4:D4"/>
    <mergeCell ref="A29:D29"/>
    <mergeCell ref="B55:D55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Культуры,2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2023-03-01T09:28:37Z</cp:lastPrinted>
  <dcterms:created xsi:type="dcterms:W3CDTF">2021-04-01T12:47:02Z</dcterms:created>
  <dcterms:modified xsi:type="dcterms:W3CDTF">2023-03-01T09:28:41Z</dcterms:modified>
</cp:coreProperties>
</file>