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730" windowHeight="10665" activeTab="1"/>
  </bookViews>
  <sheets>
    <sheet name="План ТР 2022" sheetId="5" r:id="rId1"/>
    <sheet name="Отчет 2021г Парковая,6" sheetId="6" r:id="rId2"/>
  </sheets>
  <calcPr calcId="162913"/>
</workbook>
</file>

<file path=xl/calcChain.xml><?xml version="1.0" encoding="utf-8"?>
<calcChain xmlns="http://schemas.openxmlformats.org/spreadsheetml/2006/main">
  <c r="D62" i="6" l="1"/>
  <c r="D61" i="6"/>
  <c r="D20" i="6"/>
  <c r="D16" i="6"/>
  <c r="D13" i="6"/>
  <c r="D27" i="6" s="1"/>
  <c r="D30" i="6" s="1"/>
  <c r="D28" i="6" s="1"/>
  <c r="F13" i="5" l="1"/>
  <c r="E16" i="5" l="1"/>
  <c r="C16" i="5"/>
  <c r="F16" i="5"/>
  <c r="G13" i="5" l="1"/>
  <c r="G16" i="5" s="1"/>
  <c r="H13" i="5"/>
  <c r="H16" i="5" s="1"/>
</calcChain>
</file>

<file path=xl/sharedStrings.xml><?xml version="1.0" encoding="utf-8"?>
<sst xmlns="http://schemas.openxmlformats.org/spreadsheetml/2006/main" count="167" uniqueCount="122">
  <si>
    <t>ОБЩЕСТВО С ОГРАНИЧЕННОЙ ОТВЕТСТВЕННОСТЬЮ</t>
  </si>
  <si>
    <t>№</t>
  </si>
  <si>
    <t>Наименование параметра</t>
  </si>
  <si>
    <t>Ед.изм.</t>
  </si>
  <si>
    <t>Значение</t>
  </si>
  <si>
    <t>п/п</t>
  </si>
  <si>
    <t>Дата отчетного периода</t>
  </si>
  <si>
    <t>-</t>
  </si>
  <si>
    <t>Дата конца отчетного периода</t>
  </si>
  <si>
    <t>Общая информация о выполняемых работах (оказываемых услугах) по содержанию и</t>
  </si>
  <si>
    <t>текущему ремонту общего имущества</t>
  </si>
  <si>
    <t>Переходящие остатки денежных средств (на начало периода):</t>
  </si>
  <si>
    <t>руб.</t>
  </si>
  <si>
    <t xml:space="preserve">    -    переплата потребителями</t>
  </si>
  <si>
    <t xml:space="preserve">    -    задолженность потребителей</t>
  </si>
  <si>
    <t>Начислено за работы (услуги) по содержанию и текущему ремонту, в т.ч.</t>
  </si>
  <si>
    <t xml:space="preserve">    -    за содержание дома</t>
  </si>
  <si>
    <t xml:space="preserve">    -    за текущий ремонт</t>
  </si>
  <si>
    <t xml:space="preserve">    -    за услуги управления</t>
  </si>
  <si>
    <t>Получено денежных средств, в т.ч.:</t>
  </si>
  <si>
    <t xml:space="preserve">    -    денежных средств от потребителей</t>
  </si>
  <si>
    <t xml:space="preserve">    -    целевых взносов от потребителей</t>
  </si>
  <si>
    <t xml:space="preserve">    -    субсидий</t>
  </si>
  <si>
    <t xml:space="preserve">    -    денежных средств от использования общего имущества</t>
  </si>
  <si>
    <t xml:space="preserve">    -   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</si>
  <si>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</si>
  <si>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</si>
  <si>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    -   переплата потребителями</t>
  </si>
  <si>
    <t xml:space="preserve">    -   задолженность потребителей</t>
  </si>
  <si>
    <t>Выполненные работы (оказанные услуги) по содержанию общего имущества и текущему ремонту</t>
  </si>
  <si>
    <t>в отчетном периоде:</t>
  </si>
  <si>
    <t xml:space="preserve">Содержание конструктивных элеменов зданий и обслуживание </t>
  </si>
  <si>
    <r>
      <t xml:space="preserve">внутридомового инженерного оборудования, </t>
    </r>
    <r>
      <rPr>
        <sz val="11"/>
        <rFont val="Times New Roman"/>
        <family val="1"/>
        <charset val="204"/>
      </rPr>
      <t xml:space="preserve">в том числе </t>
    </r>
  </si>
  <si>
    <r>
      <t xml:space="preserve">      -</t>
    </r>
    <r>
      <rPr>
        <b/>
        <sz val="11"/>
        <rFont val="Times New Roman"/>
        <family val="1"/>
        <charset val="204"/>
      </rPr>
      <t xml:space="preserve"> аварийное обслуживание.   </t>
    </r>
  </si>
  <si>
    <t>ежедневно</t>
  </si>
  <si>
    <t>Санитарное обслуживание домовладений (уборка придомовой территории)</t>
  </si>
  <si>
    <t>ежедневно, кроме выходных и праздничных дней</t>
  </si>
  <si>
    <t>Уборка мест общего пользования</t>
  </si>
  <si>
    <t>по графику</t>
  </si>
  <si>
    <t>Дератизация и дезинсекция по уничтожению грызунов и насекомых</t>
  </si>
  <si>
    <t>Исполнитель:  ООО "Дезцентр Пермь"</t>
  </si>
  <si>
    <t>ИНН:  5904055845</t>
  </si>
  <si>
    <t>ежемесячно</t>
  </si>
  <si>
    <t>Обслуживание дымоходов и вентиляционных шахт</t>
  </si>
  <si>
    <t>Комплексное содержание лифтового хозяйства</t>
  </si>
  <si>
    <t xml:space="preserve">Обслуживание общедомовых приборов учета </t>
  </si>
  <si>
    <t>Услуги по управлению по ст. Содержание жилья</t>
  </si>
  <si>
    <t>Услуги по управлению по ст. Текущий ремонт</t>
  </si>
  <si>
    <t xml:space="preserve">ХВС в целях содержания общего имущества дома </t>
  </si>
  <si>
    <t>ГВС в целях содержания  общего имущества дома</t>
  </si>
  <si>
    <t>Водоотведение в целях содержания  общего имущества дома</t>
  </si>
  <si>
    <t>ТЕКУЩИЙ РЕМОНТ, всего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</si>
  <si>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</si>
  <si>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</si>
  <si>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</si>
  <si>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</si>
  <si>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</si>
  <si>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шт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</si>
  <si>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</si>
  <si>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</si>
  <si>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</si>
  <si>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</si>
  <si>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"УК "Сити дом"</t>
  </si>
  <si>
    <t>01.01.2021 г.</t>
  </si>
  <si>
    <t>31.12.2021 г.</t>
  </si>
  <si>
    <t xml:space="preserve">                Отчет об исполнении договора управления  за 2021год. </t>
  </si>
  <si>
    <t>Итого:</t>
  </si>
  <si>
    <t xml:space="preserve">Уборка снега с  территории механизированным способом </t>
  </si>
  <si>
    <t xml:space="preserve">Уборка  снега с территории механизированным способом </t>
  </si>
  <si>
    <t>Прочиства дворового канализационного коллектора</t>
  </si>
  <si>
    <t>Устройство водосточной системы на козырьке входной группы  подъезда №  1</t>
  </si>
  <si>
    <t>Устройство водосточной системы на козырьке входной группы  подъезда №  2</t>
  </si>
  <si>
    <t>Замена ламп накаливания на светодиодные в  местах общего пользования</t>
  </si>
  <si>
    <t>Замена замена ручек</t>
  </si>
  <si>
    <t>Изготовление и установка металлических решеток на техническом этаже   1 и 2 подъездов</t>
  </si>
  <si>
    <t>Окраска металлических входных дверей</t>
  </si>
  <si>
    <t>Ремонт 1-х этажей подъездов ( 1 и 2 подъезды)</t>
  </si>
  <si>
    <t>Ремонт  цоколя</t>
  </si>
  <si>
    <t>Согласовано</t>
  </si>
  <si>
    <t>Утверждаю</t>
  </si>
  <si>
    <t>"_____"______________________</t>
  </si>
  <si>
    <t>Директор ООО "УК Сити Дом"</t>
  </si>
  <si>
    <t>___________________________</t>
  </si>
  <si>
    <t>___________________</t>
  </si>
  <si>
    <t>"_____"__________20     г.</t>
  </si>
  <si>
    <t>ПРОЕКТ ПЛАНА</t>
  </si>
  <si>
    <t>ТЕКУЩЕГО РЕМОНТА НА 2022Г В МНОГОКВАРТИРНОМ ДОМЕ</t>
  </si>
  <si>
    <t xml:space="preserve">Общая  площадь  жилых помещений дома кв.м </t>
  </si>
  <si>
    <t>Стоимость услуг по теущему ремонту общего имущества дома руб/кв.м общ. пл. жил. пом. Январь-февраль 2022г</t>
  </si>
  <si>
    <t>Наименование работ</t>
  </si>
  <si>
    <t>Объем</t>
  </si>
  <si>
    <t>Предварительная стоимость</t>
  </si>
  <si>
    <t>Сроки выполнения работ</t>
  </si>
  <si>
    <t>Переходящие остатки по текущеруменза предыдущий период</t>
  </si>
  <si>
    <t>Начисления по текущему ремонту за год</t>
  </si>
  <si>
    <t>Сумма по текущеему ремонту с учетом  остатков предыдущего периода</t>
  </si>
  <si>
    <t>Собираемость средств  не менее 95%</t>
  </si>
  <si>
    <t xml:space="preserve">Непредвиденные (аварийные ) работы по ремонту инженерного оборудовани\я и конструктивных элементов </t>
  </si>
  <si>
    <t>Механизированная уборка территории  с вывозом снега</t>
  </si>
  <si>
    <t>январь,
февраль,
март</t>
  </si>
  <si>
    <t>Работы будут выполнены в полном объеме при условии собираемости средств жителями 95%</t>
  </si>
  <si>
    <t>ул. Парковая, д. 6</t>
  </si>
  <si>
    <t>Стоимость услуг по теущему ремонту общего имущества дома руб/кв.м общ. пл. жил. пом.  с 01 апреля 2022г 2022г</t>
  </si>
  <si>
    <t>ул. Парковая, 6</t>
  </si>
  <si>
    <t xml:space="preserve">         в т.ч. по статье текущий ремонт</t>
  </si>
  <si>
    <t>3.1.</t>
  </si>
  <si>
    <t>3.2.</t>
  </si>
  <si>
    <t>4.1.</t>
  </si>
  <si>
    <t>4.2.</t>
  </si>
  <si>
    <t>4.3.</t>
  </si>
  <si>
    <t>5.</t>
  </si>
  <si>
    <t>5.1.</t>
  </si>
  <si>
    <t>5.2.</t>
  </si>
  <si>
    <t>5.3.</t>
  </si>
  <si>
    <t>5.4.</t>
  </si>
  <si>
    <t>5.5.</t>
  </si>
  <si>
    <t>6.</t>
  </si>
  <si>
    <t>7.</t>
  </si>
  <si>
    <t>7.1.</t>
  </si>
  <si>
    <t>7.2.</t>
  </si>
  <si>
    <t>3.</t>
  </si>
  <si>
    <t>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</si>
</sst>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63">
    <xf numFmtId="0" fontId="0" fillId="0" borderId="0" xfId="0"/>
    <xf numFmtId="0" fontId="5" fillId="0" borderId="0" xfId="0" applyFont="1"/>
    <xf numFmtId="0" fontId="5" fillId="0" borderId="0" xfId="0" applyFont="1" applyAlignment="1">
      <alignment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vertical="center" wrapText="1"/>
    </xf>
    <xf numFmtId="4" fontId="6" fillId="0" borderId="5" xfId="0" applyNumberFormat="1" applyFont="1" applyBorder="1" applyAlignment="1">
      <alignment vertical="center" wrapText="1"/>
    </xf>
    <xf numFmtId="4" fontId="6" fillId="0" borderId="12" xfId="0" applyNumberFormat="1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4" fontId="0" fillId="0" borderId="0" xfId="0" applyNumberFormat="1"/>
    <xf numFmtId="0" fontId="5" fillId="0" borderId="0" xfId="0" applyFont="1" applyBorder="1"/>
    <xf numFmtId="0" fontId="0" fillId="0" borderId="0" xfId="0" applyBorder="1"/>
    <xf numFmtId="4" fontId="5" fillId="0" borderId="0" xfId="0" applyNumberFormat="1" applyFont="1" applyBorder="1" applyAlignment="1">
      <alignment horizontal="center"/>
    </xf>
    <xf numFmtId="0" fontId="3" fillId="2" borderId="1" xfId="0" applyFont="1" applyFill="1" applyBorder="1" applyAlignment="1">
      <alignment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3" fillId="2" borderId="1" xfId="2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3" fontId="3" fillId="2" borderId="1" xfId="1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/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H18"/>
  <sheetViews>
    <sheetView workbookViewId="0">
      <selection activeCell="C16" sqref="C16"/>
    </sheetView>
  </sheetViews>
  <sheetFormatPr defaultRowHeight="15" x14ac:dyDescent="0.25"/>
  <cols>
    <col min="1" max="1" width="28.7109375" customWidth="1"/>
    <col min="2" max="2" width="9.7109375" customWidth="1"/>
    <col min="3" max="3" width="18.140625" customWidth="1"/>
    <col min="4" max="4" width="13.7109375" customWidth="1"/>
    <col min="5" max="5" width="20.5703125" customWidth="1"/>
    <col min="6" max="6" width="15.7109375" customWidth="1"/>
    <col min="7" max="7" width="16.5703125" customWidth="1"/>
    <col min="8" max="8" width="16" customWidth="1"/>
  </cols>
  <sheetData>
    <row r="2" spans="1:8" ht="15.75" x14ac:dyDescent="0.25">
      <c r="A2" s="4" t="s">
        <v>78</v>
      </c>
      <c r="B2" s="4"/>
      <c r="C2" s="4"/>
      <c r="D2" s="4"/>
      <c r="E2" s="4"/>
      <c r="F2" s="4" t="s">
        <v>79</v>
      </c>
      <c r="G2" s="4"/>
      <c r="H2" s="4"/>
    </row>
    <row r="3" spans="1:8" ht="15.75" x14ac:dyDescent="0.25">
      <c r="A3" s="4" t="s">
        <v>80</v>
      </c>
      <c r="B3" s="4"/>
      <c r="C3" s="4"/>
      <c r="D3" s="4"/>
      <c r="E3" s="4"/>
      <c r="F3" s="4" t="s">
        <v>81</v>
      </c>
      <c r="G3" s="4"/>
      <c r="H3" s="4"/>
    </row>
    <row r="4" spans="1:8" ht="15.75" x14ac:dyDescent="0.25">
      <c r="A4" s="4" t="s">
        <v>82</v>
      </c>
      <c r="B4" s="4"/>
      <c r="C4" s="4"/>
      <c r="D4" s="4"/>
      <c r="E4" s="4"/>
      <c r="F4" s="47" t="s">
        <v>83</v>
      </c>
      <c r="G4" s="47"/>
      <c r="H4" s="47"/>
    </row>
    <row r="5" spans="1:8" ht="15.75" x14ac:dyDescent="0.25">
      <c r="A5" s="5"/>
      <c r="B5" s="5"/>
      <c r="C5" s="5"/>
      <c r="D5" s="5"/>
      <c r="E5" s="5"/>
      <c r="F5" s="46" t="s">
        <v>84</v>
      </c>
      <c r="G5" s="46"/>
      <c r="H5" s="46"/>
    </row>
    <row r="6" spans="1:8" ht="15.75" x14ac:dyDescent="0.25">
      <c r="A6" s="5"/>
      <c r="B6" s="48" t="s">
        <v>85</v>
      </c>
      <c r="C6" s="48"/>
      <c r="D6" s="48"/>
      <c r="E6" s="6"/>
      <c r="F6" s="6"/>
      <c r="G6" s="6"/>
      <c r="H6" s="5"/>
    </row>
    <row r="7" spans="1:8" ht="15.75" x14ac:dyDescent="0.25">
      <c r="A7" s="5"/>
      <c r="B7" s="48" t="s">
        <v>86</v>
      </c>
      <c r="C7" s="48"/>
      <c r="D7" s="48"/>
      <c r="E7" s="48"/>
      <c r="F7" s="48"/>
      <c r="G7" s="6"/>
      <c r="H7" s="5"/>
    </row>
    <row r="8" spans="1:8" ht="15.75" x14ac:dyDescent="0.25">
      <c r="A8" s="5"/>
      <c r="B8" s="48" t="s">
        <v>101</v>
      </c>
      <c r="C8" s="48"/>
      <c r="D8" s="48"/>
      <c r="E8" s="6"/>
      <c r="F8" s="5"/>
      <c r="G8" s="5"/>
      <c r="H8" s="5"/>
    </row>
    <row r="9" spans="1:8" ht="15.75" x14ac:dyDescent="0.25">
      <c r="A9" s="46" t="s">
        <v>87</v>
      </c>
      <c r="B9" s="46"/>
      <c r="C9" s="46"/>
      <c r="D9" s="49"/>
      <c r="E9" s="7"/>
      <c r="F9" s="5"/>
      <c r="G9" s="5"/>
      <c r="H9" s="8">
        <v>3630.7</v>
      </c>
    </row>
    <row r="10" spans="1:8" ht="15.75" x14ac:dyDescent="0.25">
      <c r="A10" s="50" t="s">
        <v>88</v>
      </c>
      <c r="B10" s="50"/>
      <c r="C10" s="50"/>
      <c r="D10" s="51"/>
      <c r="E10" s="49"/>
      <c r="F10" s="49"/>
      <c r="G10" s="5"/>
      <c r="H10" s="8">
        <v>0.82</v>
      </c>
    </row>
    <row r="11" spans="1:8" ht="16.5" thickBot="1" x14ac:dyDescent="0.3">
      <c r="A11" s="52" t="s">
        <v>102</v>
      </c>
      <c r="B11" s="52"/>
      <c r="C11" s="52"/>
      <c r="D11" s="53"/>
      <c r="E11" s="53"/>
      <c r="F11" s="53"/>
      <c r="G11" s="5"/>
      <c r="H11" s="27">
        <v>3</v>
      </c>
    </row>
    <row r="12" spans="1:8" ht="110.25" x14ac:dyDescent="0.25">
      <c r="A12" s="9" t="s">
        <v>89</v>
      </c>
      <c r="B12" s="10" t="s">
        <v>90</v>
      </c>
      <c r="C12" s="10" t="s">
        <v>91</v>
      </c>
      <c r="D12" s="10" t="s">
        <v>92</v>
      </c>
      <c r="E12" s="10" t="s">
        <v>93</v>
      </c>
      <c r="F12" s="10" t="s">
        <v>94</v>
      </c>
      <c r="G12" s="11" t="s">
        <v>95</v>
      </c>
      <c r="H12" s="12" t="s">
        <v>96</v>
      </c>
    </row>
    <row r="13" spans="1:8" ht="15.75" x14ac:dyDescent="0.25">
      <c r="A13" s="13"/>
      <c r="B13" s="14"/>
      <c r="C13" s="15"/>
      <c r="D13" s="16"/>
      <c r="E13" s="15">
        <v>-82541.89</v>
      </c>
      <c r="F13" s="15">
        <f>(H10*H9*3)+(H11*H9*9)</f>
        <v>106960.42199999999</v>
      </c>
      <c r="G13" s="17">
        <f>F13+E13</f>
        <v>24418.531999999992</v>
      </c>
      <c r="H13" s="18">
        <f>F13*95%</f>
        <v>101612.40089999999</v>
      </c>
    </row>
    <row r="14" spans="1:8" ht="78.75" x14ac:dyDescent="0.25">
      <c r="A14" s="13" t="s">
        <v>97</v>
      </c>
      <c r="B14" s="14"/>
      <c r="C14" s="15">
        <v>15000</v>
      </c>
      <c r="D14" s="16"/>
      <c r="E14" s="15"/>
      <c r="F14" s="19"/>
      <c r="G14" s="20"/>
      <c r="H14" s="21"/>
    </row>
    <row r="15" spans="1:8" ht="47.25" x14ac:dyDescent="0.25">
      <c r="A15" s="13" t="s">
        <v>98</v>
      </c>
      <c r="B15" s="16"/>
      <c r="C15" s="15">
        <v>9000</v>
      </c>
      <c r="D15" s="16" t="s">
        <v>99</v>
      </c>
      <c r="E15" s="15"/>
      <c r="F15" s="19"/>
      <c r="G15" s="20"/>
      <c r="H15" s="21"/>
    </row>
    <row r="16" spans="1:8" ht="16.5" thickBot="1" x14ac:dyDescent="0.3">
      <c r="A16" s="22"/>
      <c r="B16" s="23"/>
      <c r="C16" s="24">
        <f>SUM(C14:C15)</f>
        <v>24000</v>
      </c>
      <c r="D16" s="23"/>
      <c r="E16" s="24">
        <f>E13</f>
        <v>-82541.89</v>
      </c>
      <c r="F16" s="24">
        <f>F13</f>
        <v>106960.42199999999</v>
      </c>
      <c r="G16" s="25">
        <f>G13</f>
        <v>24418.531999999992</v>
      </c>
      <c r="H16" s="26">
        <f>H13</f>
        <v>101612.40089999999</v>
      </c>
    </row>
    <row r="17" spans="1:8" ht="15.75" x14ac:dyDescent="0.25">
      <c r="A17" s="5"/>
      <c r="B17" s="5"/>
      <c r="C17" s="5"/>
      <c r="D17" s="5"/>
      <c r="E17" s="5"/>
      <c r="F17" s="5"/>
      <c r="G17" s="5"/>
      <c r="H17" s="5"/>
    </row>
    <row r="18" spans="1:8" ht="15.75" x14ac:dyDescent="0.25">
      <c r="A18" s="46" t="s">
        <v>100</v>
      </c>
      <c r="B18" s="46"/>
      <c r="C18" s="46"/>
      <c r="D18" s="46"/>
      <c r="E18" s="46"/>
      <c r="F18" s="46"/>
      <c r="G18" s="46"/>
      <c r="H18" s="46"/>
    </row>
  </sheetData>
  <mergeCells count="9">
    <mergeCell ref="A18:H18"/>
    <mergeCell ref="F4:H4"/>
    <mergeCell ref="F5:H5"/>
    <mergeCell ref="B6:D6"/>
    <mergeCell ref="B7:F7"/>
    <mergeCell ref="B8:D8"/>
    <mergeCell ref="A9:D9"/>
    <mergeCell ref="A10:F10"/>
    <mergeCell ref="A11:F11"/>
  </mergeCells>
  <pageMargins left="0" right="0" top="0" bottom="0" header="0.31496062992125984" footer="0.31496062992125984"/>
  <pageSetup paperSize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97"/>
  <sheetViews>
    <sheetView tabSelected="1" topLeftCell="A43" workbookViewId="0">
      <selection activeCell="F57" sqref="F57"/>
    </sheetView>
  </sheetViews>
  <sheetFormatPr defaultRowHeight="15" x14ac:dyDescent="0.25"/>
  <cols>
    <col min="1" max="1" width="7.5703125" customWidth="1"/>
    <col min="2" max="2" width="66.28515625" customWidth="1"/>
    <col min="3" max="3" width="10.85546875" customWidth="1"/>
    <col min="4" max="4" width="14.28515625" customWidth="1"/>
    <col min="6" max="6" width="9.7109375" bestFit="1" customWidth="1"/>
  </cols>
  <sheetData>
    <row r="1" spans="1:4" x14ac:dyDescent="0.25">
      <c r="A1" s="56" t="s">
        <v>0</v>
      </c>
      <c r="B1" s="56"/>
      <c r="C1" s="56"/>
      <c r="D1" s="57"/>
    </row>
    <row r="2" spans="1:4" x14ac:dyDescent="0.25">
      <c r="A2" s="58" t="s">
        <v>62</v>
      </c>
      <c r="B2" s="58"/>
      <c r="C2" s="58"/>
      <c r="D2" s="59"/>
    </row>
    <row r="3" spans="1:4" x14ac:dyDescent="0.25">
      <c r="A3" s="60" t="s">
        <v>65</v>
      </c>
      <c r="B3" s="61"/>
      <c r="C3" s="61"/>
      <c r="D3" s="62"/>
    </row>
    <row r="4" spans="1:4" x14ac:dyDescent="0.25">
      <c r="A4" s="60" t="s">
        <v>103</v>
      </c>
      <c r="B4" s="61"/>
      <c r="C4" s="61"/>
      <c r="D4" s="62"/>
    </row>
    <row r="5" spans="1:4" x14ac:dyDescent="0.25">
      <c r="A5" s="33" t="s">
        <v>1</v>
      </c>
      <c r="B5" s="33" t="s">
        <v>2</v>
      </c>
      <c r="C5" s="33" t="s">
        <v>3</v>
      </c>
      <c r="D5" s="3" t="s">
        <v>4</v>
      </c>
    </row>
    <row r="6" spans="1:4" x14ac:dyDescent="0.25">
      <c r="A6" s="33" t="s">
        <v>5</v>
      </c>
      <c r="B6" s="33"/>
      <c r="C6" s="33"/>
      <c r="D6" s="3"/>
    </row>
    <row r="7" spans="1:4" x14ac:dyDescent="0.25">
      <c r="A7" s="33">
        <v>1</v>
      </c>
      <c r="B7" s="34" t="s">
        <v>6</v>
      </c>
      <c r="C7" s="33" t="s">
        <v>7</v>
      </c>
      <c r="D7" s="3" t="s">
        <v>63</v>
      </c>
    </row>
    <row r="8" spans="1:4" x14ac:dyDescent="0.25">
      <c r="A8" s="33">
        <v>2</v>
      </c>
      <c r="B8" s="34" t="s">
        <v>8</v>
      </c>
      <c r="C8" s="33" t="s">
        <v>7</v>
      </c>
      <c r="D8" s="3" t="s">
        <v>64</v>
      </c>
    </row>
    <row r="9" spans="1:4" x14ac:dyDescent="0.25">
      <c r="A9" s="55" t="s">
        <v>9</v>
      </c>
      <c r="B9" s="55"/>
      <c r="C9" s="55"/>
      <c r="D9" s="32"/>
    </row>
    <row r="10" spans="1:4" x14ac:dyDescent="0.25">
      <c r="A10" s="55" t="s">
        <v>10</v>
      </c>
      <c r="B10" s="55"/>
      <c r="C10" s="55"/>
      <c r="D10" s="32"/>
    </row>
    <row r="11" spans="1:4" x14ac:dyDescent="0.25">
      <c r="A11" s="55" t="s">
        <v>9</v>
      </c>
      <c r="B11" s="55"/>
      <c r="C11" s="55"/>
      <c r="D11" s="32"/>
    </row>
    <row r="12" spans="1:4" x14ac:dyDescent="0.25">
      <c r="A12" s="55" t="s">
        <v>10</v>
      </c>
      <c r="B12" s="55"/>
      <c r="C12" s="55"/>
      <c r="D12" s="32"/>
    </row>
    <row r="13" spans="1:4" x14ac:dyDescent="0.25">
      <c r="A13" s="33" t="s">
        <v>120</v>
      </c>
      <c r="B13" s="43" t="s">
        <v>11</v>
      </c>
      <c r="C13" s="35" t="s">
        <v>12</v>
      </c>
      <c r="D13" s="36">
        <f>D14+D15</f>
        <v>-332534.56</v>
      </c>
    </row>
    <row r="14" spans="1:4" x14ac:dyDescent="0.25">
      <c r="A14" s="33" t="s">
        <v>105</v>
      </c>
      <c r="B14" s="34" t="s">
        <v>13</v>
      </c>
      <c r="C14" s="33"/>
      <c r="D14" s="3">
        <v>0</v>
      </c>
    </row>
    <row r="15" spans="1:4" x14ac:dyDescent="0.25">
      <c r="A15" s="33" t="s">
        <v>106</v>
      </c>
      <c r="B15" s="34" t="s">
        <v>14</v>
      </c>
      <c r="C15" s="33"/>
      <c r="D15" s="3">
        <v>-332534.56</v>
      </c>
    </row>
    <row r="16" spans="1:4" ht="28.5" x14ac:dyDescent="0.25">
      <c r="A16" s="33" t="s">
        <v>121</v>
      </c>
      <c r="B16" s="37" t="s">
        <v>15</v>
      </c>
      <c r="C16" s="35" t="s">
        <v>12</v>
      </c>
      <c r="D16" s="36">
        <f>D17+D18+D19</f>
        <v>812402.50000000012</v>
      </c>
    </row>
    <row r="17" spans="1:4" x14ac:dyDescent="0.25">
      <c r="A17" s="33" t="s">
        <v>107</v>
      </c>
      <c r="B17" s="34" t="s">
        <v>16</v>
      </c>
      <c r="C17" s="33"/>
      <c r="D17" s="3">
        <v>689557.18</v>
      </c>
    </row>
    <row r="18" spans="1:4" x14ac:dyDescent="0.25">
      <c r="A18" s="33" t="s">
        <v>108</v>
      </c>
      <c r="B18" s="34" t="s">
        <v>17</v>
      </c>
      <c r="C18" s="33"/>
      <c r="D18" s="3">
        <v>35720.519999999997</v>
      </c>
    </row>
    <row r="19" spans="1:4" x14ac:dyDescent="0.25">
      <c r="A19" s="33" t="s">
        <v>109</v>
      </c>
      <c r="B19" s="34" t="s">
        <v>18</v>
      </c>
      <c r="C19" s="33"/>
      <c r="D19" s="3">
        <v>87124.800000000003</v>
      </c>
    </row>
    <row r="20" spans="1:4" x14ac:dyDescent="0.25">
      <c r="A20" s="33" t="s">
        <v>110</v>
      </c>
      <c r="B20" s="37" t="s">
        <v>19</v>
      </c>
      <c r="C20" s="35" t="s">
        <v>12</v>
      </c>
      <c r="D20" s="36">
        <f>D21</f>
        <v>748498.2</v>
      </c>
    </row>
    <row r="21" spans="1:4" x14ac:dyDescent="0.25">
      <c r="A21" s="33" t="s">
        <v>111</v>
      </c>
      <c r="B21" s="34" t="s">
        <v>20</v>
      </c>
      <c r="C21" s="33"/>
      <c r="D21" s="3">
        <v>748498.2</v>
      </c>
    </row>
    <row r="22" spans="1:4" x14ac:dyDescent="0.25">
      <c r="A22" s="33"/>
      <c r="B22" s="34" t="s">
        <v>104</v>
      </c>
      <c r="C22" s="33"/>
      <c r="D22" s="3">
        <v>33147.589999999997</v>
      </c>
    </row>
    <row r="23" spans="1:4" x14ac:dyDescent="0.25">
      <c r="A23" s="33" t="s">
        <v>112</v>
      </c>
      <c r="B23" s="34" t="s">
        <v>21</v>
      </c>
      <c r="C23" s="33"/>
      <c r="D23" s="3">
        <v>0</v>
      </c>
    </row>
    <row r="24" spans="1:4" x14ac:dyDescent="0.25">
      <c r="A24" s="33" t="s">
        <v>113</v>
      </c>
      <c r="B24" s="34" t="s">
        <v>22</v>
      </c>
      <c r="C24" s="33"/>
      <c r="D24" s="3">
        <v>0</v>
      </c>
    </row>
    <row r="25" spans="1:4" x14ac:dyDescent="0.25">
      <c r="A25" s="33" t="s">
        <v>114</v>
      </c>
      <c r="B25" s="34" t="s">
        <v>23</v>
      </c>
      <c r="C25" s="33"/>
      <c r="D25" s="3">
        <v>0</v>
      </c>
    </row>
    <row r="26" spans="1:4" x14ac:dyDescent="0.25">
      <c r="A26" s="33" t="s">
        <v>115</v>
      </c>
      <c r="B26" s="34" t="s">
        <v>24</v>
      </c>
      <c r="C26" s="33"/>
      <c r="D26" s="3">
        <v>0</v>
      </c>
    </row>
    <row r="27" spans="1:4" x14ac:dyDescent="0.25">
      <c r="A27" s="33" t="s">
        <v>116</v>
      </c>
      <c r="B27" s="37" t="s">
        <v>25</v>
      </c>
      <c r="C27" s="35" t="s">
        <v>12</v>
      </c>
      <c r="D27" s="36">
        <f>D13+D20</f>
        <v>415963.63999999996</v>
      </c>
    </row>
    <row r="28" spans="1:4" x14ac:dyDescent="0.25">
      <c r="A28" s="33" t="s">
        <v>117</v>
      </c>
      <c r="B28" s="37" t="s">
        <v>26</v>
      </c>
      <c r="C28" s="35" t="s">
        <v>12</v>
      </c>
      <c r="D28" s="36">
        <f>D29+D30</f>
        <v>-476407.92000000016</v>
      </c>
    </row>
    <row r="29" spans="1:4" x14ac:dyDescent="0.25">
      <c r="A29" s="33" t="s">
        <v>118</v>
      </c>
      <c r="B29" s="34" t="s">
        <v>27</v>
      </c>
      <c r="C29" s="33"/>
      <c r="D29" s="3">
        <v>0</v>
      </c>
    </row>
    <row r="30" spans="1:4" x14ac:dyDescent="0.25">
      <c r="A30" s="33" t="s">
        <v>119</v>
      </c>
      <c r="B30" s="34" t="s">
        <v>28</v>
      </c>
      <c r="C30" s="33"/>
      <c r="D30" s="3">
        <f>D27-D61-D62</f>
        <v>-476407.92000000016</v>
      </c>
    </row>
    <row r="31" spans="1:4" x14ac:dyDescent="0.25">
      <c r="A31" s="55" t="s">
        <v>29</v>
      </c>
      <c r="B31" s="55"/>
      <c r="C31" s="55"/>
      <c r="D31" s="32"/>
    </row>
    <row r="32" spans="1:4" x14ac:dyDescent="0.25">
      <c r="A32" s="55" t="s">
        <v>30</v>
      </c>
      <c r="B32" s="55"/>
      <c r="C32" s="55"/>
      <c r="D32" s="32"/>
    </row>
    <row r="33" spans="1:8" ht="28.5" x14ac:dyDescent="0.25">
      <c r="A33" s="33">
        <v>8</v>
      </c>
      <c r="B33" s="43" t="s">
        <v>31</v>
      </c>
      <c r="C33" s="33" t="s">
        <v>12</v>
      </c>
      <c r="D33" s="3">
        <v>183824.52</v>
      </c>
    </row>
    <row r="34" spans="1:8" x14ac:dyDescent="0.25">
      <c r="A34" s="33"/>
      <c r="B34" s="43" t="s">
        <v>32</v>
      </c>
      <c r="C34" s="33"/>
      <c r="D34" s="3"/>
    </row>
    <row r="35" spans="1:8" x14ac:dyDescent="0.25">
      <c r="A35" s="33"/>
      <c r="B35" s="38" t="s">
        <v>33</v>
      </c>
      <c r="C35" s="33"/>
      <c r="D35" s="3">
        <v>26133.84</v>
      </c>
    </row>
    <row r="36" spans="1:8" x14ac:dyDescent="0.25">
      <c r="A36" s="33"/>
      <c r="B36" s="38" t="s">
        <v>34</v>
      </c>
      <c r="C36" s="33"/>
      <c r="D36" s="3"/>
    </row>
    <row r="37" spans="1:8" ht="28.5" x14ac:dyDescent="0.25">
      <c r="A37" s="33">
        <v>9</v>
      </c>
      <c r="B37" s="43" t="s">
        <v>35</v>
      </c>
      <c r="C37" s="33" t="s">
        <v>12</v>
      </c>
      <c r="D37" s="3">
        <v>115005</v>
      </c>
    </row>
    <row r="38" spans="1:8" x14ac:dyDescent="0.25">
      <c r="A38" s="33"/>
      <c r="B38" s="38" t="s">
        <v>36</v>
      </c>
      <c r="C38" s="33"/>
      <c r="D38" s="3"/>
    </row>
    <row r="39" spans="1:8" x14ac:dyDescent="0.25">
      <c r="A39" s="33">
        <v>10</v>
      </c>
      <c r="B39" s="43" t="s">
        <v>37</v>
      </c>
      <c r="C39" s="33" t="s">
        <v>12</v>
      </c>
      <c r="D39" s="3">
        <v>87124.800000000003</v>
      </c>
    </row>
    <row r="40" spans="1:8" x14ac:dyDescent="0.25">
      <c r="A40" s="33"/>
      <c r="B40" s="38" t="s">
        <v>38</v>
      </c>
      <c r="C40" s="33"/>
      <c r="D40" s="3"/>
    </row>
    <row r="41" spans="1:8" ht="28.5" x14ac:dyDescent="0.25">
      <c r="A41" s="33">
        <v>11</v>
      </c>
      <c r="B41" s="37" t="s">
        <v>39</v>
      </c>
      <c r="C41" s="33" t="s">
        <v>12</v>
      </c>
      <c r="D41" s="3">
        <v>12634.02</v>
      </c>
    </row>
    <row r="42" spans="1:8" x14ac:dyDescent="0.25">
      <c r="A42" s="33"/>
      <c r="B42" s="34" t="s">
        <v>40</v>
      </c>
      <c r="C42" s="33"/>
      <c r="D42" s="3"/>
    </row>
    <row r="43" spans="1:8" x14ac:dyDescent="0.25">
      <c r="A43" s="33"/>
      <c r="B43" s="34" t="s">
        <v>41</v>
      </c>
      <c r="C43" s="33"/>
      <c r="D43" s="3"/>
    </row>
    <row r="44" spans="1:8" x14ac:dyDescent="0.25">
      <c r="A44" s="33"/>
      <c r="B44" s="34" t="s">
        <v>42</v>
      </c>
      <c r="C44" s="33"/>
      <c r="D44" s="3"/>
    </row>
    <row r="45" spans="1:8" x14ac:dyDescent="0.25">
      <c r="A45" s="33">
        <v>12</v>
      </c>
      <c r="B45" s="37" t="s">
        <v>43</v>
      </c>
      <c r="C45" s="33" t="s">
        <v>12</v>
      </c>
      <c r="D45" s="3">
        <v>16990.259999999998</v>
      </c>
    </row>
    <row r="46" spans="1:8" x14ac:dyDescent="0.25">
      <c r="A46" s="33"/>
      <c r="B46" s="34" t="s">
        <v>38</v>
      </c>
      <c r="C46" s="33"/>
      <c r="D46" s="3"/>
    </row>
    <row r="47" spans="1:8" x14ac:dyDescent="0.25">
      <c r="A47" s="33">
        <v>13</v>
      </c>
      <c r="B47" s="43" t="s">
        <v>44</v>
      </c>
      <c r="C47" s="33" t="s">
        <v>12</v>
      </c>
      <c r="D47" s="3">
        <v>140280</v>
      </c>
      <c r="H47" s="28"/>
    </row>
    <row r="48" spans="1:8" x14ac:dyDescent="0.25">
      <c r="A48" s="33"/>
      <c r="B48" s="38"/>
      <c r="C48" s="33"/>
      <c r="D48" s="3"/>
    </row>
    <row r="49" spans="1:6" x14ac:dyDescent="0.25">
      <c r="A49" s="33">
        <v>14</v>
      </c>
      <c r="B49" s="37" t="s">
        <v>45</v>
      </c>
      <c r="C49" s="33" t="s">
        <v>12</v>
      </c>
      <c r="D49" s="3">
        <v>69699.839999999997</v>
      </c>
    </row>
    <row r="50" spans="1:6" x14ac:dyDescent="0.25">
      <c r="A50" s="33"/>
      <c r="B50" s="34" t="s">
        <v>34</v>
      </c>
      <c r="C50" s="33"/>
      <c r="D50" s="3"/>
    </row>
    <row r="51" spans="1:6" x14ac:dyDescent="0.25">
      <c r="A51" s="33">
        <v>15</v>
      </c>
      <c r="B51" s="37" t="s">
        <v>46</v>
      </c>
      <c r="C51" s="33" t="s">
        <v>12</v>
      </c>
      <c r="D51" s="3">
        <v>79282.92</v>
      </c>
    </row>
    <row r="52" spans="1:6" x14ac:dyDescent="0.25">
      <c r="A52" s="33"/>
      <c r="B52" s="34" t="s">
        <v>34</v>
      </c>
      <c r="C52" s="33"/>
      <c r="D52" s="3"/>
    </row>
    <row r="53" spans="1:6" x14ac:dyDescent="0.25">
      <c r="A53" s="33">
        <v>16</v>
      </c>
      <c r="B53" s="37" t="s">
        <v>47</v>
      </c>
      <c r="C53" s="33" t="s">
        <v>12</v>
      </c>
      <c r="D53" s="3">
        <v>7841.88</v>
      </c>
    </row>
    <row r="54" spans="1:6" x14ac:dyDescent="0.25">
      <c r="A54" s="33"/>
      <c r="B54" s="34"/>
      <c r="C54" s="33"/>
      <c r="D54" s="3"/>
    </row>
    <row r="55" spans="1:6" x14ac:dyDescent="0.25">
      <c r="A55" s="33">
        <v>17</v>
      </c>
      <c r="B55" s="37" t="s">
        <v>48</v>
      </c>
      <c r="C55" s="33" t="s">
        <v>12</v>
      </c>
      <c r="D55" s="3">
        <v>48258.77</v>
      </c>
    </row>
    <row r="56" spans="1:6" x14ac:dyDescent="0.25">
      <c r="A56" s="33"/>
      <c r="B56" s="34" t="s">
        <v>34</v>
      </c>
      <c r="C56" s="33"/>
      <c r="D56" s="3"/>
    </row>
    <row r="57" spans="1:6" x14ac:dyDescent="0.25">
      <c r="A57" s="33">
        <v>18</v>
      </c>
      <c r="B57" s="37" t="s">
        <v>49</v>
      </c>
      <c r="C57" s="33" t="s">
        <v>12</v>
      </c>
      <c r="D57" s="3">
        <v>0</v>
      </c>
    </row>
    <row r="58" spans="1:6" x14ac:dyDescent="0.25">
      <c r="A58" s="33"/>
      <c r="B58" s="34" t="s">
        <v>34</v>
      </c>
      <c r="C58" s="33"/>
      <c r="D58" s="3"/>
    </row>
    <row r="59" spans="1:6" x14ac:dyDescent="0.25">
      <c r="A59" s="33">
        <v>19</v>
      </c>
      <c r="B59" s="37" t="s">
        <v>50</v>
      </c>
      <c r="C59" s="33" t="s">
        <v>12</v>
      </c>
      <c r="D59" s="3">
        <v>15739.97</v>
      </c>
    </row>
    <row r="60" spans="1:6" x14ac:dyDescent="0.25">
      <c r="A60" s="33"/>
      <c r="B60" s="34" t="s">
        <v>34</v>
      </c>
      <c r="C60" s="33"/>
      <c r="D60" s="3"/>
    </row>
    <row r="61" spans="1:6" x14ac:dyDescent="0.25">
      <c r="A61" s="33"/>
      <c r="B61" s="37" t="s">
        <v>66</v>
      </c>
      <c r="C61" s="35"/>
      <c r="D61" s="36">
        <f>D33+D37+D39+D41+D45+D47+D49+D51+D53+D55+D57+D59</f>
        <v>776681.9800000001</v>
      </c>
    </row>
    <row r="62" spans="1:6" x14ac:dyDescent="0.25">
      <c r="A62" s="33">
        <v>20</v>
      </c>
      <c r="B62" s="37" t="s">
        <v>51</v>
      </c>
      <c r="C62" s="33" t="s">
        <v>12</v>
      </c>
      <c r="D62" s="36">
        <f>D63+D64+D65+D66+D67+D68+D69+D70+D71+D72+D73+D74</f>
        <v>115689.57999999999</v>
      </c>
      <c r="F62" s="28"/>
    </row>
    <row r="63" spans="1:6" x14ac:dyDescent="0.25">
      <c r="A63" s="39"/>
      <c r="B63" s="32" t="s">
        <v>67</v>
      </c>
      <c r="C63" s="33" t="s">
        <v>12</v>
      </c>
      <c r="D63" s="40">
        <v>2880</v>
      </c>
    </row>
    <row r="64" spans="1:6" x14ac:dyDescent="0.25">
      <c r="A64" s="39"/>
      <c r="B64" s="32" t="s">
        <v>68</v>
      </c>
      <c r="C64" s="33" t="s">
        <v>12</v>
      </c>
      <c r="D64" s="41">
        <v>2560</v>
      </c>
      <c r="E64" s="29"/>
      <c r="F64" s="30"/>
    </row>
    <row r="65" spans="1:6" x14ac:dyDescent="0.25">
      <c r="A65" s="39"/>
      <c r="B65" s="32" t="s">
        <v>68</v>
      </c>
      <c r="C65" s="33" t="s">
        <v>12</v>
      </c>
      <c r="D65" s="42">
        <v>2520.73</v>
      </c>
      <c r="E65" s="31"/>
      <c r="F65" s="30"/>
    </row>
    <row r="66" spans="1:6" x14ac:dyDescent="0.25">
      <c r="A66" s="39"/>
      <c r="B66" s="32" t="s">
        <v>69</v>
      </c>
      <c r="C66" s="33" t="s">
        <v>12</v>
      </c>
      <c r="D66" s="41">
        <v>4331</v>
      </c>
      <c r="E66" s="1"/>
    </row>
    <row r="67" spans="1:6" ht="30" x14ac:dyDescent="0.25">
      <c r="A67" s="39"/>
      <c r="B67" s="32" t="s">
        <v>70</v>
      </c>
      <c r="C67" s="33" t="s">
        <v>12</v>
      </c>
      <c r="D67" s="41">
        <v>4925.32</v>
      </c>
      <c r="E67" s="1"/>
    </row>
    <row r="68" spans="1:6" ht="30" x14ac:dyDescent="0.25">
      <c r="A68" s="39"/>
      <c r="B68" s="32" t="s">
        <v>71</v>
      </c>
      <c r="C68" s="33" t="s">
        <v>12</v>
      </c>
      <c r="D68" s="41">
        <v>4925.32</v>
      </c>
      <c r="E68" s="1"/>
    </row>
    <row r="69" spans="1:6" ht="30" x14ac:dyDescent="0.25">
      <c r="A69" s="39"/>
      <c r="B69" s="32" t="s">
        <v>72</v>
      </c>
      <c r="C69" s="33" t="s">
        <v>12</v>
      </c>
      <c r="D69" s="41">
        <v>7598.15</v>
      </c>
      <c r="E69" s="1"/>
    </row>
    <row r="70" spans="1:6" x14ac:dyDescent="0.25">
      <c r="A70" s="39"/>
      <c r="B70" s="32" t="s">
        <v>73</v>
      </c>
      <c r="C70" s="33" t="s">
        <v>12</v>
      </c>
      <c r="D70" s="41">
        <v>2263.6799999999998</v>
      </c>
      <c r="E70" s="1"/>
    </row>
    <row r="71" spans="1:6" ht="30" x14ac:dyDescent="0.25">
      <c r="A71" s="39"/>
      <c r="B71" s="32" t="s">
        <v>74</v>
      </c>
      <c r="C71" s="33" t="s">
        <v>12</v>
      </c>
      <c r="D71" s="41">
        <v>34521.160000000003</v>
      </c>
      <c r="E71" s="1"/>
    </row>
    <row r="72" spans="1:6" x14ac:dyDescent="0.25">
      <c r="A72" s="39"/>
      <c r="B72" s="32" t="s">
        <v>75</v>
      </c>
      <c r="C72" s="33" t="s">
        <v>12</v>
      </c>
      <c r="D72" s="41">
        <v>7504.36</v>
      </c>
      <c r="E72" s="1"/>
    </row>
    <row r="73" spans="1:6" x14ac:dyDescent="0.25">
      <c r="A73" s="39"/>
      <c r="B73" s="32" t="s">
        <v>76</v>
      </c>
      <c r="C73" s="33" t="s">
        <v>12</v>
      </c>
      <c r="D73" s="41">
        <v>26444.21</v>
      </c>
      <c r="E73" s="1"/>
    </row>
    <row r="74" spans="1:6" x14ac:dyDescent="0.25">
      <c r="A74" s="39"/>
      <c r="B74" s="32" t="s">
        <v>77</v>
      </c>
      <c r="C74" s="33" t="s">
        <v>12</v>
      </c>
      <c r="D74" s="41">
        <v>15215.65</v>
      </c>
      <c r="E74" s="1"/>
    </row>
    <row r="75" spans="1:6" x14ac:dyDescent="0.25">
      <c r="A75" s="33">
        <v>21</v>
      </c>
      <c r="B75" s="54" t="s">
        <v>52</v>
      </c>
      <c r="C75" s="54"/>
      <c r="D75" s="32"/>
      <c r="E75" s="1"/>
    </row>
    <row r="76" spans="1:6" x14ac:dyDescent="0.25">
      <c r="A76" s="33"/>
      <c r="B76" s="34" t="s">
        <v>53</v>
      </c>
      <c r="C76" s="33" t="s">
        <v>57</v>
      </c>
      <c r="D76" s="44">
        <v>0</v>
      </c>
      <c r="E76" s="1"/>
    </row>
    <row r="77" spans="1:6" x14ac:dyDescent="0.25">
      <c r="A77" s="33"/>
      <c r="B77" s="34" t="s">
        <v>54</v>
      </c>
      <c r="C77" s="33" t="s">
        <v>57</v>
      </c>
      <c r="D77" s="44">
        <v>0</v>
      </c>
      <c r="E77" s="1"/>
    </row>
    <row r="78" spans="1:6" x14ac:dyDescent="0.25">
      <c r="A78" s="33"/>
      <c r="B78" s="34" t="s">
        <v>55</v>
      </c>
      <c r="C78" s="33" t="s">
        <v>57</v>
      </c>
      <c r="D78" s="44">
        <v>0</v>
      </c>
      <c r="E78" s="1"/>
    </row>
    <row r="79" spans="1:6" x14ac:dyDescent="0.25">
      <c r="A79" s="33"/>
      <c r="B79" s="34" t="s">
        <v>56</v>
      </c>
      <c r="C79" s="33" t="s">
        <v>12</v>
      </c>
      <c r="D79" s="44">
        <v>0</v>
      </c>
      <c r="E79" s="1"/>
    </row>
    <row r="80" spans="1:6" x14ac:dyDescent="0.25">
      <c r="A80" s="33">
        <v>22</v>
      </c>
      <c r="B80" s="54" t="s">
        <v>58</v>
      </c>
      <c r="C80" s="54"/>
      <c r="D80" s="32"/>
      <c r="E80" s="1"/>
    </row>
    <row r="81" spans="1:5" x14ac:dyDescent="0.25">
      <c r="A81" s="33"/>
      <c r="B81" s="34" t="s">
        <v>59</v>
      </c>
      <c r="C81" s="33" t="s">
        <v>57</v>
      </c>
      <c r="D81" s="44">
        <v>50</v>
      </c>
      <c r="E81" s="1"/>
    </row>
    <row r="82" spans="1:5" x14ac:dyDescent="0.25">
      <c r="A82" s="33"/>
      <c r="B82" s="34" t="s">
        <v>60</v>
      </c>
      <c r="C82" s="33" t="s">
        <v>57</v>
      </c>
      <c r="D82" s="44">
        <v>8</v>
      </c>
      <c r="E82" s="1"/>
    </row>
    <row r="83" spans="1:5" ht="30" x14ac:dyDescent="0.25">
      <c r="A83" s="33"/>
      <c r="B83" s="34" t="s">
        <v>61</v>
      </c>
      <c r="C83" s="33" t="s">
        <v>12</v>
      </c>
      <c r="D83" s="3">
        <v>0</v>
      </c>
      <c r="E83" s="1"/>
    </row>
    <row r="84" spans="1:5" x14ac:dyDescent="0.25">
      <c r="A84" s="45"/>
      <c r="B84" s="45"/>
      <c r="C84" s="45"/>
      <c r="D84" s="45"/>
      <c r="E84" s="1"/>
    </row>
    <row r="85" spans="1:5" x14ac:dyDescent="0.25">
      <c r="A85" s="2"/>
      <c r="B85" s="2"/>
      <c r="C85" s="2"/>
      <c r="D85" s="2"/>
      <c r="E85" s="1"/>
    </row>
    <row r="86" spans="1:5" x14ac:dyDescent="0.25">
      <c r="A86" s="2"/>
      <c r="B86" s="2"/>
      <c r="C86" s="2"/>
      <c r="D86" s="2"/>
      <c r="E86" s="1"/>
    </row>
    <row r="87" spans="1:5" x14ac:dyDescent="0.25">
      <c r="A87" s="2"/>
      <c r="B87" s="2"/>
      <c r="C87" s="2"/>
      <c r="D87" s="2"/>
      <c r="E87" s="1"/>
    </row>
    <row r="88" spans="1:5" x14ac:dyDescent="0.25">
      <c r="A88" s="2"/>
      <c r="B88" s="2"/>
      <c r="C88" s="2"/>
      <c r="D88" s="2"/>
      <c r="E88" s="1"/>
    </row>
    <row r="89" spans="1:5" x14ac:dyDescent="0.25">
      <c r="A89" s="2"/>
      <c r="B89" s="2"/>
      <c r="C89" s="2"/>
      <c r="D89" s="2"/>
      <c r="E89" s="1"/>
    </row>
    <row r="90" spans="1:5" x14ac:dyDescent="0.25">
      <c r="A90" s="2"/>
      <c r="B90" s="2"/>
      <c r="C90" s="2"/>
      <c r="D90" s="2"/>
      <c r="E90" s="1"/>
    </row>
    <row r="91" spans="1:5" x14ac:dyDescent="0.25">
      <c r="A91" s="2"/>
      <c r="B91" s="2"/>
      <c r="C91" s="2"/>
      <c r="D91" s="2"/>
      <c r="E91" s="1"/>
    </row>
    <row r="92" spans="1:5" x14ac:dyDescent="0.25">
      <c r="A92" s="1"/>
      <c r="B92" s="1"/>
      <c r="C92" s="1"/>
      <c r="D92" s="1"/>
      <c r="E92" s="1"/>
    </row>
    <row r="93" spans="1:5" x14ac:dyDescent="0.25">
      <c r="A93" s="1"/>
      <c r="B93" s="1"/>
      <c r="C93" s="1"/>
      <c r="D93" s="1"/>
      <c r="E93" s="1"/>
    </row>
    <row r="94" spans="1:5" x14ac:dyDescent="0.25">
      <c r="A94" s="1"/>
      <c r="B94" s="1"/>
      <c r="C94" s="1"/>
      <c r="D94" s="1"/>
      <c r="E94" s="1"/>
    </row>
    <row r="95" spans="1:5" x14ac:dyDescent="0.25">
      <c r="A95" s="1"/>
      <c r="B95" s="1"/>
      <c r="C95" s="1"/>
      <c r="D95" s="1"/>
      <c r="E95" s="1"/>
    </row>
    <row r="96" spans="1:5" x14ac:dyDescent="0.25">
      <c r="A96" s="1"/>
      <c r="B96" s="1"/>
      <c r="C96" s="1"/>
      <c r="D96" s="1"/>
      <c r="E96" s="1"/>
    </row>
    <row r="97" spans="1:5" x14ac:dyDescent="0.25">
      <c r="A97" s="1"/>
      <c r="B97" s="1"/>
      <c r="C97" s="1"/>
      <c r="D97" s="1"/>
      <c r="E97" s="1"/>
    </row>
  </sheetData>
  <mergeCells count="12">
    <mergeCell ref="B80:C80"/>
    <mergeCell ref="A9:C9"/>
    <mergeCell ref="A10:C10"/>
    <mergeCell ref="A1:D1"/>
    <mergeCell ref="A2:D2"/>
    <mergeCell ref="A3:D3"/>
    <mergeCell ref="A4:D4"/>
    <mergeCell ref="A11:C11"/>
    <mergeCell ref="A12:C12"/>
    <mergeCell ref="A31:C31"/>
    <mergeCell ref="A32:C32"/>
    <mergeCell ref="B75:C75"/>
  </mergeCells>
  <pageMargins left="0.7" right="0.7" top="0.75" bottom="0.75" header="0.3" footer="0.3"/>
  <pageSetup paperSize="9"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План ТР 2022</vt:lpstr>
      <vt:lpstr>Отчет 2021г Парковая,6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Галя</dc:creator>
  <cp:lastModifiedBy>Пользователь</cp:lastModifiedBy>
  <cp:lastPrinted>2022-03-03T09:32:25Z</cp:lastPrinted>
  <dcterms:created xsi:type="dcterms:W3CDTF">2021-03-16T08:35:53Z</dcterms:created>
  <dcterms:modified xsi:type="dcterms:W3CDTF">2022-03-03T09:32:29Z</dcterms:modified>
</cp:coreProperties>
</file>